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onfigurace serverů" sheetId="1" r:id="rId1"/>
    <sheet name="Srovnání výkonu serverů 22.4.2017 - 2.30 h" sheetId="2" r:id="rId2"/>
    <sheet name="Srovnání výkonu serverů 24.4.2017 - 11.15 h" sheetId="3" r:id="rId3"/>
    <sheet name="Srovnání výkonu serverů 25.4.2017 - 11.40 h" sheetId="4" r:id="rId4"/>
    <sheet name="Srovnání výkonu serverů 27.4.2017 - 17.30 h" sheetId="5" r:id="rId5"/>
  </sheets>
  <definedNames/>
  <calcPr fullCalcOnLoad="1"/>
</workbook>
</file>

<file path=xl/sharedStrings.xml><?xml version="1.0" encoding="utf-8"?>
<sst xmlns="http://schemas.openxmlformats.org/spreadsheetml/2006/main" count="150" uniqueCount="37">
  <si>
    <t>Název serveru</t>
  </si>
  <si>
    <t>Operační paměť</t>
  </si>
  <si>
    <t>Procesorových jader</t>
  </si>
  <si>
    <t>Diskový prostor</t>
  </si>
  <si>
    <t>Cena Kč/měsíc bez DPH</t>
  </si>
  <si>
    <t>Wedos01</t>
  </si>
  <si>
    <t>2 GB</t>
  </si>
  <si>
    <t>30 GB</t>
  </si>
  <si>
    <t>Wedos02</t>
  </si>
  <si>
    <t>15 GB</t>
  </si>
  <si>
    <t>Forpsi01</t>
  </si>
  <si>
    <t>1 GB</t>
  </si>
  <si>
    <t>20 GB</t>
  </si>
  <si>
    <t>Test z 22.4.2017 02:30 hod</t>
  </si>
  <si>
    <t>Typ test, podtyp testu</t>
  </si>
  <si>
    <t>Popis výsledku testu</t>
  </si>
  <si>
    <t xml:space="preserve">Poměr výkonu poražený / vítěz </t>
  </si>
  <si>
    <t>Lepší o %</t>
  </si>
  <si>
    <t>CPU, 1 vlákno</t>
  </si>
  <si>
    <t>Výsledný čas testu, menší je lepší</t>
  </si>
  <si>
    <t>CPU, 16 vláken</t>
  </si>
  <si>
    <t>I/O, náhodné čtení</t>
  </si>
  <si>
    <t>IOPS, větší je lepší</t>
  </si>
  <si>
    <t>I/O, náhodný zápis</t>
  </si>
  <si>
    <t>I/O, náhodné čtení+zápis</t>
  </si>
  <si>
    <t>I/O, sekvenční čtení</t>
  </si>
  <si>
    <t>I/O, sekvenční zápis</t>
  </si>
  <si>
    <t>I/O, sekvenční čtení+zápis</t>
  </si>
  <si>
    <t>Paměť, čtení sekvenční</t>
  </si>
  <si>
    <t>Paměť, zápis sekvenční</t>
  </si>
  <si>
    <t>Paměť, čtení náhodné</t>
  </si>
  <si>
    <t>Paměť, zápis náhodný</t>
  </si>
  <si>
    <t>Vítěz v testu</t>
  </si>
  <si>
    <t>Poražený v testu</t>
  </si>
  <si>
    <t>Test z 24.4.2017, 11:15 hod</t>
  </si>
  <si>
    <t>Test z 25.4.2017, 11:40 hod</t>
  </si>
  <si>
    <t>Test z 27.4.2017, 17.30 hod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</si>
</sst>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Kč-405];\-#,##0\ [$Kč-405]"/>
    <numFmt numFmtId="166" formatCode="0.00\ %"/>
    <numFmt numFmtId="167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Alignment="1">
      <alignment wrapText="1"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 wrapText="1"/>
    </xf>
    <xf numFmtId="166" fontId="0" fillId="0" borderId="3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wrapText="1"/>
    </xf>
    <xf numFmtId="167" fontId="0" fillId="0" borderId="5" xfId="0" applyNumberFormat="1" applyFill="1" applyBorder="1" applyAlignment="1">
      <alignment horizontal="center"/>
    </xf>
    <xf numFmtId="167" fontId="0" fillId="2" borderId="5" xfId="0" applyNumberFormat="1" applyFill="1" applyBorder="1" applyAlignment="1">
      <alignment horizontal="center"/>
    </xf>
    <xf numFmtId="167" fontId="0" fillId="3" borderId="5" xfId="0" applyNumberFormat="1" applyFill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7" fontId="0" fillId="0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0" borderId="0" xfId="0" applyNumberFormat="1" applyAlignment="1">
      <alignment/>
    </xf>
    <xf numFmtId="167" fontId="0" fillId="0" borderId="8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Border="1" applyAlignment="1">
      <alignment wrapText="1"/>
    </xf>
    <xf numFmtId="167" fontId="0" fillId="2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wrapText="1"/>
    </xf>
    <xf numFmtId="164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4" fontId="0" fillId="0" borderId="0" xfId="0" applyAlignment="1">
      <alignment horizontal="center" wrapText="1"/>
    </xf>
    <xf numFmtId="164" fontId="0" fillId="3" borderId="0" xfId="0" applyFill="1" applyAlignment="1">
      <alignment/>
    </xf>
    <xf numFmtId="164" fontId="0" fillId="2" borderId="0" xfId="0" applyFill="1" applyAlignment="1">
      <alignment/>
    </xf>
    <xf numFmtId="167" fontId="0" fillId="4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6" sqref="F16"/>
    </sheetView>
  </sheetViews>
  <sheetFormatPr defaultColWidth="10.28125" defaultRowHeight="12.75"/>
  <cols>
    <col min="1" max="5" width="23.00390625" style="1" customWidth="1"/>
    <col min="6" max="16384" width="11.57421875" style="0" customWidth="1"/>
  </cols>
  <sheetData>
    <row r="1" spans="1:5" ht="12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3" spans="1:5" ht="12.75">
      <c r="A3" s="5" t="s">
        <v>5</v>
      </c>
      <c r="B3" s="6" t="s">
        <v>6</v>
      </c>
      <c r="C3" s="6">
        <v>1</v>
      </c>
      <c r="D3" s="6" t="s">
        <v>7</v>
      </c>
      <c r="E3" s="7">
        <v>220</v>
      </c>
    </row>
    <row r="4" spans="1:5" ht="12.75">
      <c r="A4" s="8" t="s">
        <v>8</v>
      </c>
      <c r="B4" s="1" t="s">
        <v>6</v>
      </c>
      <c r="C4" s="1">
        <v>1</v>
      </c>
      <c r="D4" s="9" t="s">
        <v>9</v>
      </c>
      <c r="E4" s="10">
        <v>122</v>
      </c>
    </row>
    <row r="5" spans="1:5" ht="12.75">
      <c r="A5" s="11" t="s">
        <v>10</v>
      </c>
      <c r="B5" s="12" t="s">
        <v>11</v>
      </c>
      <c r="C5" s="12">
        <v>1</v>
      </c>
      <c r="D5" s="12" t="s">
        <v>12</v>
      </c>
      <c r="E5" s="13">
        <v>25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4" sqref="F4"/>
    </sheetView>
  </sheetViews>
  <sheetFormatPr defaultColWidth="10.28125" defaultRowHeight="12.75"/>
  <cols>
    <col min="1" max="1" width="23.00390625" style="0" customWidth="1"/>
    <col min="2" max="2" width="17.28125" style="14" customWidth="1"/>
    <col min="3" max="5" width="15.28125" style="1" customWidth="1"/>
    <col min="6" max="6" width="13.8515625" style="0" customWidth="1"/>
    <col min="7" max="7" width="11.57421875" style="15" customWidth="1"/>
    <col min="8" max="8" width="13.28125" style="15" customWidth="1"/>
    <col min="9" max="16384" width="11.57421875" style="0" customWidth="1"/>
  </cols>
  <sheetData>
    <row r="1" ht="12.75">
      <c r="C1" s="1" t="s">
        <v>13</v>
      </c>
    </row>
    <row r="3" spans="3:5" ht="12.75">
      <c r="C3" s="16" t="s">
        <v>5</v>
      </c>
      <c r="D3" s="16" t="s">
        <v>8</v>
      </c>
      <c r="E3" s="16" t="s">
        <v>10</v>
      </c>
    </row>
    <row r="4" spans="1:7" ht="24.75">
      <c r="A4" s="17" t="s">
        <v>14</v>
      </c>
      <c r="B4" s="18" t="s">
        <v>15</v>
      </c>
      <c r="C4" s="3"/>
      <c r="D4" s="3"/>
      <c r="E4" s="3"/>
      <c r="F4" s="18" t="s">
        <v>16</v>
      </c>
      <c r="G4" s="19" t="s">
        <v>17</v>
      </c>
    </row>
    <row r="5" spans="1:10" ht="25.5">
      <c r="A5" s="20" t="s">
        <v>18</v>
      </c>
      <c r="B5" s="21" t="s">
        <v>19</v>
      </c>
      <c r="C5" s="22">
        <v>48.5045</v>
      </c>
      <c r="D5" s="23">
        <v>49.2437</v>
      </c>
      <c r="E5" s="24">
        <v>30.8456</v>
      </c>
      <c r="F5" s="25">
        <f aca="true" t="shared" si="0" ref="F5:F16">J5/I5</f>
        <v>0.6263867256116011</v>
      </c>
      <c r="G5" s="26">
        <f aca="true" t="shared" si="1" ref="G5:G16">(I5-J5)/J5*100</f>
        <v>59.64578416370566</v>
      </c>
      <c r="I5">
        <f aca="true" t="shared" si="2" ref="I5:I16">MAX(C5:E5)</f>
        <v>49.2437</v>
      </c>
      <c r="J5">
        <f aca="true" t="shared" si="3" ref="J5:J16">MIN(C5:E5)</f>
        <v>30.8456</v>
      </c>
    </row>
    <row r="6" spans="1:10" ht="25.5">
      <c r="A6" s="27" t="s">
        <v>20</v>
      </c>
      <c r="B6" s="14" t="s">
        <v>19</v>
      </c>
      <c r="C6" s="28">
        <v>48.4582</v>
      </c>
      <c r="D6" s="29">
        <v>49.7455</v>
      </c>
      <c r="E6" s="30">
        <v>30.4368</v>
      </c>
      <c r="F6" s="31">
        <f t="shared" si="0"/>
        <v>0.6118503181192269</v>
      </c>
      <c r="G6" s="32">
        <f t="shared" si="1"/>
        <v>63.43866635125899</v>
      </c>
      <c r="I6">
        <f t="shared" si="2"/>
        <v>49.7455</v>
      </c>
      <c r="J6">
        <f t="shared" si="3"/>
        <v>30.4368</v>
      </c>
    </row>
    <row r="7" spans="1:10" ht="13.5">
      <c r="A7" s="27" t="s">
        <v>21</v>
      </c>
      <c r="B7" s="14" t="s">
        <v>22</v>
      </c>
      <c r="C7" s="29">
        <v>124.84</v>
      </c>
      <c r="D7" s="33">
        <v>2051.18</v>
      </c>
      <c r="E7" s="30">
        <v>2734.67</v>
      </c>
      <c r="F7" s="31">
        <f t="shared" si="0"/>
        <v>0.04565084635440474</v>
      </c>
      <c r="G7" s="32">
        <f t="shared" si="1"/>
        <v>2090.5398910605572</v>
      </c>
      <c r="I7">
        <f t="shared" si="2"/>
        <v>2734.67</v>
      </c>
      <c r="J7">
        <f t="shared" si="3"/>
        <v>124.84</v>
      </c>
    </row>
    <row r="8" spans="1:10" ht="13.5">
      <c r="A8" s="27" t="s">
        <v>23</v>
      </c>
      <c r="B8" s="14" t="s">
        <v>22</v>
      </c>
      <c r="C8" s="28">
        <v>475.65</v>
      </c>
      <c r="D8" s="29">
        <v>468.88</v>
      </c>
      <c r="E8" s="30">
        <v>4596.1</v>
      </c>
      <c r="F8" s="31">
        <f t="shared" si="0"/>
        <v>0.10201692739496529</v>
      </c>
      <c r="G8" s="32">
        <f t="shared" si="1"/>
        <v>880.2294830233748</v>
      </c>
      <c r="I8">
        <f t="shared" si="2"/>
        <v>4596.1</v>
      </c>
      <c r="J8">
        <f t="shared" si="3"/>
        <v>468.88</v>
      </c>
    </row>
    <row r="9" spans="1:10" ht="13.5">
      <c r="A9" s="27" t="s">
        <v>24</v>
      </c>
      <c r="B9" s="14" t="s">
        <v>22</v>
      </c>
      <c r="C9" s="29">
        <v>1137.52</v>
      </c>
      <c r="D9" s="28">
        <v>1661.19</v>
      </c>
      <c r="E9" s="30">
        <v>8612.33</v>
      </c>
      <c r="F9" s="31">
        <f t="shared" si="0"/>
        <v>0.13208040100646398</v>
      </c>
      <c r="G9" s="32">
        <f t="shared" si="1"/>
        <v>657.1146001828539</v>
      </c>
      <c r="I9">
        <f t="shared" si="2"/>
        <v>8612.33</v>
      </c>
      <c r="J9">
        <f t="shared" si="3"/>
        <v>1137.52</v>
      </c>
    </row>
    <row r="10" spans="1:10" ht="13.5">
      <c r="A10" s="27" t="s">
        <v>25</v>
      </c>
      <c r="B10" s="14" t="s">
        <v>22</v>
      </c>
      <c r="C10" s="29">
        <v>7253.24</v>
      </c>
      <c r="D10" s="33">
        <v>27093.16</v>
      </c>
      <c r="E10" s="30">
        <v>27192.63</v>
      </c>
      <c r="F10" s="31">
        <f t="shared" si="0"/>
        <v>0.2667355088492727</v>
      </c>
      <c r="G10" s="32">
        <f t="shared" si="1"/>
        <v>274.90321566637806</v>
      </c>
      <c r="I10">
        <f t="shared" si="2"/>
        <v>27192.63</v>
      </c>
      <c r="J10">
        <f t="shared" si="3"/>
        <v>7253.24</v>
      </c>
    </row>
    <row r="11" spans="1:10" ht="13.5">
      <c r="A11" s="27" t="s">
        <v>26</v>
      </c>
      <c r="B11" s="14" t="s">
        <v>22</v>
      </c>
      <c r="C11" s="28">
        <v>9013.61</v>
      </c>
      <c r="D11" s="29">
        <v>3937.02</v>
      </c>
      <c r="E11" s="30">
        <v>42510.56</v>
      </c>
      <c r="F11" s="31">
        <f t="shared" si="0"/>
        <v>0.09261275316062645</v>
      </c>
      <c r="G11" s="32">
        <f t="shared" si="1"/>
        <v>979.7648983241131</v>
      </c>
      <c r="I11">
        <f t="shared" si="2"/>
        <v>42510.56</v>
      </c>
      <c r="J11">
        <f t="shared" si="3"/>
        <v>3937.02</v>
      </c>
    </row>
    <row r="12" spans="1:10" ht="13.5">
      <c r="A12" s="27" t="s">
        <v>27</v>
      </c>
      <c r="B12" s="14" t="s">
        <v>22</v>
      </c>
      <c r="C12" s="28">
        <v>9105.47</v>
      </c>
      <c r="D12" s="29">
        <v>3131.2</v>
      </c>
      <c r="E12" s="30">
        <v>44824.88</v>
      </c>
      <c r="F12" s="31">
        <f t="shared" si="0"/>
        <v>0.06985406318990703</v>
      </c>
      <c r="G12" s="32">
        <f t="shared" si="1"/>
        <v>1331.5559529892694</v>
      </c>
      <c r="I12">
        <f t="shared" si="2"/>
        <v>44824.88</v>
      </c>
      <c r="J12">
        <f t="shared" si="3"/>
        <v>3131.2</v>
      </c>
    </row>
    <row r="13" spans="1:10" ht="25.5">
      <c r="A13" s="27" t="s">
        <v>28</v>
      </c>
      <c r="B13" s="14" t="s">
        <v>19</v>
      </c>
      <c r="C13" s="29">
        <v>120.212</v>
      </c>
      <c r="D13" s="33">
        <v>48.8863</v>
      </c>
      <c r="E13" s="30">
        <v>29.6476</v>
      </c>
      <c r="F13" s="31">
        <f t="shared" si="0"/>
        <v>0.246627624529997</v>
      </c>
      <c r="G13" s="32">
        <f t="shared" si="1"/>
        <v>305.46958269809363</v>
      </c>
      <c r="I13">
        <f t="shared" si="2"/>
        <v>120.212</v>
      </c>
      <c r="J13">
        <f t="shared" si="3"/>
        <v>29.6476</v>
      </c>
    </row>
    <row r="14" spans="1:10" ht="25.5">
      <c r="A14" s="27" t="s">
        <v>29</v>
      </c>
      <c r="B14" s="14" t="s">
        <v>19</v>
      </c>
      <c r="C14" s="29">
        <v>137.6317</v>
      </c>
      <c r="D14" s="33">
        <v>67.1975</v>
      </c>
      <c r="E14" s="30">
        <v>53.8589</v>
      </c>
      <c r="F14" s="31">
        <f t="shared" si="0"/>
        <v>0.3913262714912335</v>
      </c>
      <c r="G14" s="32">
        <f t="shared" si="1"/>
        <v>155.5412383097315</v>
      </c>
      <c r="I14">
        <f t="shared" si="2"/>
        <v>137.6317</v>
      </c>
      <c r="J14">
        <f t="shared" si="3"/>
        <v>53.8589</v>
      </c>
    </row>
    <row r="15" spans="1:10" ht="25.5">
      <c r="A15" s="27" t="s">
        <v>30</v>
      </c>
      <c r="B15" s="14" t="s">
        <v>19</v>
      </c>
      <c r="C15" s="29">
        <v>120.2469</v>
      </c>
      <c r="D15" s="33">
        <v>49.748</v>
      </c>
      <c r="E15" s="30">
        <v>31.171</v>
      </c>
      <c r="F15" s="31">
        <f t="shared" si="0"/>
        <v>0.2592249779412193</v>
      </c>
      <c r="G15" s="32">
        <f t="shared" si="1"/>
        <v>285.76529466491286</v>
      </c>
      <c r="I15">
        <f t="shared" si="2"/>
        <v>120.2469</v>
      </c>
      <c r="J15">
        <f t="shared" si="3"/>
        <v>31.171</v>
      </c>
    </row>
    <row r="16" spans="1:10" ht="25.5">
      <c r="A16" s="27" t="s">
        <v>31</v>
      </c>
      <c r="B16" s="34" t="s">
        <v>19</v>
      </c>
      <c r="C16" s="35">
        <v>123.5637</v>
      </c>
      <c r="D16" s="36">
        <v>53.0838</v>
      </c>
      <c r="E16" s="37">
        <v>33.6921</v>
      </c>
      <c r="F16" s="38">
        <f t="shared" si="0"/>
        <v>0.27266988605876974</v>
      </c>
      <c r="G16" s="32">
        <f t="shared" si="1"/>
        <v>266.74383609214027</v>
      </c>
      <c r="I16">
        <f t="shared" si="2"/>
        <v>123.5637</v>
      </c>
      <c r="J16">
        <f t="shared" si="3"/>
        <v>33.6921</v>
      </c>
    </row>
    <row r="17" spans="1:7" ht="12.75">
      <c r="A17" s="39"/>
      <c r="B17" s="40"/>
      <c r="C17" s="12"/>
      <c r="D17" s="12"/>
      <c r="E17" s="12"/>
      <c r="F17" s="41"/>
      <c r="G17" s="42"/>
    </row>
    <row r="19" spans="1:2" ht="12.75">
      <c r="A19" s="1"/>
      <c r="B19" s="43"/>
    </row>
    <row r="20" spans="1:2" ht="13.5">
      <c r="A20" s="44"/>
      <c r="B20" s="43" t="s">
        <v>32</v>
      </c>
    </row>
    <row r="21" spans="1:2" ht="13.5">
      <c r="A21" s="45"/>
      <c r="B21" s="43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4" sqref="F4"/>
    </sheetView>
  </sheetViews>
  <sheetFormatPr defaultColWidth="10.28125" defaultRowHeight="12.75"/>
  <cols>
    <col min="1" max="1" width="23.00390625" style="0" customWidth="1"/>
    <col min="2" max="2" width="17.28125" style="14" customWidth="1"/>
    <col min="3" max="5" width="15.28125" style="1" customWidth="1"/>
    <col min="6" max="6" width="13.8515625" style="0" customWidth="1"/>
    <col min="7" max="7" width="11.57421875" style="15" customWidth="1"/>
    <col min="8" max="8" width="13.28125" style="15" customWidth="1"/>
    <col min="9" max="16384" width="11.57421875" style="0" customWidth="1"/>
  </cols>
  <sheetData>
    <row r="1" ht="12.75">
      <c r="C1" s="1" t="s">
        <v>34</v>
      </c>
    </row>
    <row r="3" spans="3:5" ht="12.75">
      <c r="C3" s="16" t="s">
        <v>5</v>
      </c>
      <c r="D3" s="16" t="s">
        <v>8</v>
      </c>
      <c r="E3" s="16" t="s">
        <v>10</v>
      </c>
    </row>
    <row r="4" spans="1:7" ht="24.75">
      <c r="A4" s="17" t="s">
        <v>14</v>
      </c>
      <c r="B4" s="18" t="s">
        <v>15</v>
      </c>
      <c r="C4" s="3"/>
      <c r="D4" s="3"/>
      <c r="E4" s="3"/>
      <c r="F4" s="18" t="s">
        <v>16</v>
      </c>
      <c r="G4" s="19" t="s">
        <v>17</v>
      </c>
    </row>
    <row r="5" spans="1:10" ht="25.5">
      <c r="A5" s="20" t="s">
        <v>18</v>
      </c>
      <c r="B5" s="21" t="s">
        <v>19</v>
      </c>
      <c r="C5" s="22">
        <v>47.9494</v>
      </c>
      <c r="D5" s="23">
        <v>49.2745</v>
      </c>
      <c r="E5" s="24">
        <v>29.8724</v>
      </c>
      <c r="F5" s="25">
        <f aca="true" t="shared" si="0" ref="F5:F16">J5/I5</f>
        <v>0.6062446092806624</v>
      </c>
      <c r="G5" s="26">
        <f aca="true" t="shared" si="1" ref="G5:G16">(I5-J5)/J5*100</f>
        <v>64.94992032779423</v>
      </c>
      <c r="I5">
        <f aca="true" t="shared" si="2" ref="I5:I16">MAX(C5:E5)</f>
        <v>49.2745</v>
      </c>
      <c r="J5">
        <f aca="true" t="shared" si="3" ref="J5:J16">MIN(C5:E5)</f>
        <v>29.8724</v>
      </c>
    </row>
    <row r="6" spans="1:10" ht="25.5">
      <c r="A6" s="27" t="s">
        <v>20</v>
      </c>
      <c r="B6" s="14" t="s">
        <v>19</v>
      </c>
      <c r="C6" s="46">
        <v>48.2726</v>
      </c>
      <c r="D6" s="28">
        <v>48.2192</v>
      </c>
      <c r="E6" s="30">
        <v>29.7379</v>
      </c>
      <c r="F6" s="31">
        <f t="shared" si="0"/>
        <v>0.6160409839121986</v>
      </c>
      <c r="G6" s="32">
        <f t="shared" si="1"/>
        <v>62.32686235410031</v>
      </c>
      <c r="I6">
        <f t="shared" si="2"/>
        <v>48.2726</v>
      </c>
      <c r="J6">
        <f t="shared" si="3"/>
        <v>29.7379</v>
      </c>
    </row>
    <row r="7" spans="1:10" ht="13.5">
      <c r="A7" s="27" t="s">
        <v>21</v>
      </c>
      <c r="B7" s="14" t="s">
        <v>22</v>
      </c>
      <c r="C7" s="29">
        <v>102.79</v>
      </c>
      <c r="D7" s="33">
        <v>2094.79</v>
      </c>
      <c r="E7" s="30">
        <v>3531.57</v>
      </c>
      <c r="F7" s="31">
        <f t="shared" si="0"/>
        <v>0.029106034992935154</v>
      </c>
      <c r="G7" s="32">
        <f t="shared" si="1"/>
        <v>3335.713590816227</v>
      </c>
      <c r="I7">
        <f t="shared" si="2"/>
        <v>3531.57</v>
      </c>
      <c r="J7">
        <f t="shared" si="3"/>
        <v>102.79</v>
      </c>
    </row>
    <row r="8" spans="1:10" ht="13.5">
      <c r="A8" s="27" t="s">
        <v>23</v>
      </c>
      <c r="B8" s="14" t="s">
        <v>22</v>
      </c>
      <c r="C8" s="47">
        <v>118.86</v>
      </c>
      <c r="D8" s="28">
        <v>553.03</v>
      </c>
      <c r="E8" s="30">
        <v>5235.46</v>
      </c>
      <c r="F8" s="31">
        <f t="shared" si="0"/>
        <v>0.022702876156058874</v>
      </c>
      <c r="G8" s="32">
        <f t="shared" si="1"/>
        <v>4304.728251724719</v>
      </c>
      <c r="I8">
        <f t="shared" si="2"/>
        <v>5235.46</v>
      </c>
      <c r="J8">
        <f t="shared" si="3"/>
        <v>118.86</v>
      </c>
    </row>
    <row r="9" spans="1:10" ht="13.5">
      <c r="A9" s="27" t="s">
        <v>24</v>
      </c>
      <c r="B9" s="14" t="s">
        <v>22</v>
      </c>
      <c r="C9" s="29">
        <v>392.82</v>
      </c>
      <c r="D9" s="28">
        <v>1760.95</v>
      </c>
      <c r="E9" s="30">
        <v>9228.89</v>
      </c>
      <c r="F9" s="31">
        <f t="shared" si="0"/>
        <v>0.04256416535466345</v>
      </c>
      <c r="G9" s="32">
        <f t="shared" si="1"/>
        <v>2249.3941245354104</v>
      </c>
      <c r="I9">
        <f t="shared" si="2"/>
        <v>9228.89</v>
      </c>
      <c r="J9">
        <f t="shared" si="3"/>
        <v>392.82</v>
      </c>
    </row>
    <row r="10" spans="1:10" ht="13.5">
      <c r="A10" s="27" t="s">
        <v>25</v>
      </c>
      <c r="B10" s="14" t="s">
        <v>22</v>
      </c>
      <c r="C10" s="29">
        <v>4217.96</v>
      </c>
      <c r="D10" s="33">
        <v>25849.85</v>
      </c>
      <c r="E10" s="30">
        <v>30873.73</v>
      </c>
      <c r="F10" s="31">
        <f t="shared" si="0"/>
        <v>0.1366197087297194</v>
      </c>
      <c r="G10" s="32">
        <f t="shared" si="1"/>
        <v>631.958814213506</v>
      </c>
      <c r="I10">
        <f t="shared" si="2"/>
        <v>30873.73</v>
      </c>
      <c r="J10">
        <f t="shared" si="3"/>
        <v>4217.96</v>
      </c>
    </row>
    <row r="11" spans="1:10" ht="13.5">
      <c r="A11" s="27" t="s">
        <v>26</v>
      </c>
      <c r="B11" s="14" t="s">
        <v>22</v>
      </c>
      <c r="C11" s="28">
        <v>10063.01</v>
      </c>
      <c r="D11" s="29">
        <v>2375.76</v>
      </c>
      <c r="E11" s="30">
        <v>43760.31</v>
      </c>
      <c r="F11" s="31">
        <f t="shared" si="0"/>
        <v>0.05429029181923072</v>
      </c>
      <c r="G11" s="32">
        <f t="shared" si="1"/>
        <v>1741.9499444388318</v>
      </c>
      <c r="I11">
        <f t="shared" si="2"/>
        <v>43760.31</v>
      </c>
      <c r="J11">
        <f t="shared" si="3"/>
        <v>2375.76</v>
      </c>
    </row>
    <row r="12" spans="1:10" ht="13.5">
      <c r="A12" s="27" t="s">
        <v>27</v>
      </c>
      <c r="B12" s="14" t="s">
        <v>22</v>
      </c>
      <c r="C12" s="28">
        <v>13518.59</v>
      </c>
      <c r="D12" s="29">
        <v>3495.6</v>
      </c>
      <c r="E12" s="30">
        <v>47016.52</v>
      </c>
      <c r="F12" s="31">
        <f t="shared" si="0"/>
        <v>0.07434833543614032</v>
      </c>
      <c r="G12" s="32">
        <f t="shared" si="1"/>
        <v>1245.020025174505</v>
      </c>
      <c r="I12">
        <f t="shared" si="2"/>
        <v>47016.52</v>
      </c>
      <c r="J12">
        <f t="shared" si="3"/>
        <v>3495.6</v>
      </c>
    </row>
    <row r="13" spans="1:10" ht="25.5">
      <c r="A13" s="27" t="s">
        <v>28</v>
      </c>
      <c r="B13" s="14" t="s">
        <v>19</v>
      </c>
      <c r="C13" s="29">
        <v>118.1106</v>
      </c>
      <c r="D13" s="33">
        <v>48.6781</v>
      </c>
      <c r="E13" s="30">
        <v>28.497700000000002</v>
      </c>
      <c r="F13" s="31">
        <f t="shared" si="0"/>
        <v>0.24127978352493343</v>
      </c>
      <c r="G13" s="32">
        <f t="shared" si="1"/>
        <v>314.45660526989894</v>
      </c>
      <c r="I13">
        <f t="shared" si="2"/>
        <v>118.1106</v>
      </c>
      <c r="J13">
        <f t="shared" si="3"/>
        <v>28.497700000000002</v>
      </c>
    </row>
    <row r="14" spans="1:10" ht="25.5">
      <c r="A14" s="27" t="s">
        <v>29</v>
      </c>
      <c r="B14" s="14" t="s">
        <v>19</v>
      </c>
      <c r="C14" s="29">
        <v>138.4949</v>
      </c>
      <c r="D14" s="33">
        <v>67.6584</v>
      </c>
      <c r="E14" s="30">
        <v>52.0782</v>
      </c>
      <c r="F14" s="31">
        <f t="shared" si="0"/>
        <v>0.3760297310586888</v>
      </c>
      <c r="G14" s="32">
        <f t="shared" si="1"/>
        <v>165.9364186934264</v>
      </c>
      <c r="I14">
        <f t="shared" si="2"/>
        <v>138.4949</v>
      </c>
      <c r="J14">
        <f t="shared" si="3"/>
        <v>52.0782</v>
      </c>
    </row>
    <row r="15" spans="1:10" ht="25.5">
      <c r="A15" s="27" t="s">
        <v>30</v>
      </c>
      <c r="B15" s="14" t="s">
        <v>19</v>
      </c>
      <c r="C15" s="29">
        <v>119.4805</v>
      </c>
      <c r="D15" s="33">
        <v>50.7199</v>
      </c>
      <c r="E15" s="30">
        <v>29.6485</v>
      </c>
      <c r="F15" s="31">
        <f t="shared" si="0"/>
        <v>0.24814509480626543</v>
      </c>
      <c r="G15" s="32">
        <f t="shared" si="1"/>
        <v>302.99003322259136</v>
      </c>
      <c r="I15">
        <f t="shared" si="2"/>
        <v>119.4805</v>
      </c>
      <c r="J15">
        <f t="shared" si="3"/>
        <v>29.6485</v>
      </c>
    </row>
    <row r="16" spans="1:10" ht="25.5">
      <c r="A16" s="27" t="s">
        <v>31</v>
      </c>
      <c r="B16" s="34" t="s">
        <v>19</v>
      </c>
      <c r="C16" s="35">
        <v>121.8734</v>
      </c>
      <c r="D16" s="36">
        <v>54.3809</v>
      </c>
      <c r="E16" s="37">
        <v>32.5327</v>
      </c>
      <c r="F16" s="38">
        <f t="shared" si="0"/>
        <v>0.2669384787820804</v>
      </c>
      <c r="G16" s="32">
        <f t="shared" si="1"/>
        <v>274.61815342716716</v>
      </c>
      <c r="I16">
        <f t="shared" si="2"/>
        <v>121.8734</v>
      </c>
      <c r="J16">
        <f t="shared" si="3"/>
        <v>32.5327</v>
      </c>
    </row>
    <row r="17" spans="1:7" ht="12.75">
      <c r="A17" s="39"/>
      <c r="B17" s="40"/>
      <c r="C17" s="12"/>
      <c r="D17" s="12"/>
      <c r="E17" s="12"/>
      <c r="F17" s="41"/>
      <c r="G17" s="42"/>
    </row>
    <row r="19" spans="1:2" ht="12.75">
      <c r="A19" s="1"/>
      <c r="B19" s="43"/>
    </row>
    <row r="20" spans="1:2" ht="13.5">
      <c r="A20" s="44"/>
      <c r="B20" s="43" t="s">
        <v>32</v>
      </c>
    </row>
    <row r="21" spans="1:2" ht="13.5">
      <c r="A21" s="45"/>
      <c r="B21" s="43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G5" sqref="G5"/>
    </sheetView>
  </sheetViews>
  <sheetFormatPr defaultColWidth="10.28125" defaultRowHeight="12.75"/>
  <cols>
    <col min="1" max="1" width="23.00390625" style="0" customWidth="1"/>
    <col min="2" max="2" width="17.28125" style="14" customWidth="1"/>
    <col min="3" max="5" width="15.28125" style="1" customWidth="1"/>
    <col min="6" max="6" width="13.8515625" style="0" customWidth="1"/>
    <col min="7" max="7" width="11.57421875" style="15" customWidth="1"/>
    <col min="8" max="8" width="13.28125" style="15" customWidth="1"/>
    <col min="9" max="16384" width="11.57421875" style="0" customWidth="1"/>
  </cols>
  <sheetData>
    <row r="1" ht="12.75">
      <c r="C1" s="1" t="s">
        <v>35</v>
      </c>
    </row>
    <row r="3" spans="3:5" ht="12.75">
      <c r="C3" s="16" t="s">
        <v>5</v>
      </c>
      <c r="D3" s="16" t="s">
        <v>8</v>
      </c>
      <c r="E3" s="16" t="s">
        <v>10</v>
      </c>
    </row>
    <row r="4" spans="1:7" ht="24.75">
      <c r="A4" s="17" t="s">
        <v>14</v>
      </c>
      <c r="B4" s="18" t="s">
        <v>15</v>
      </c>
      <c r="C4" s="3"/>
      <c r="D4" s="3"/>
      <c r="E4" s="3"/>
      <c r="F4" s="18" t="s">
        <v>16</v>
      </c>
      <c r="G4" s="19" t="s">
        <v>17</v>
      </c>
    </row>
    <row r="5" spans="1:10" ht="27">
      <c r="A5" s="20" t="s">
        <v>18</v>
      </c>
      <c r="B5" s="21" t="s">
        <v>19</v>
      </c>
      <c r="C5" s="22">
        <v>48.0864</v>
      </c>
      <c r="D5" s="23">
        <v>50.4832</v>
      </c>
      <c r="E5" s="24">
        <v>29.9184</v>
      </c>
      <c r="F5" s="25">
        <f aca="true" t="shared" si="0" ref="F5:F16">J5/I5</f>
        <v>0.5926407200811359</v>
      </c>
      <c r="G5" s="26">
        <f aca="true" t="shared" si="1" ref="G5:G16">(I5-J5)/J5*100</f>
        <v>68.73629605861275</v>
      </c>
      <c r="I5">
        <f aca="true" t="shared" si="2" ref="I5:I16">MAX(C5:E5)</f>
        <v>50.4832</v>
      </c>
      <c r="J5">
        <f aca="true" t="shared" si="3" ref="J5:J16">MIN(C5:E5)</f>
        <v>29.9184</v>
      </c>
    </row>
    <row r="6" spans="1:10" ht="27">
      <c r="A6" s="27" t="s">
        <v>20</v>
      </c>
      <c r="B6" s="14" t="s">
        <v>19</v>
      </c>
      <c r="C6" s="28">
        <v>48.153</v>
      </c>
      <c r="D6" s="29">
        <v>49.7949</v>
      </c>
      <c r="E6" s="30">
        <v>29.9147</v>
      </c>
      <c r="F6" s="31">
        <f t="shared" si="0"/>
        <v>0.6007583105900404</v>
      </c>
      <c r="G6" s="32">
        <f t="shared" si="1"/>
        <v>66.45629071994705</v>
      </c>
      <c r="I6">
        <f t="shared" si="2"/>
        <v>49.7949</v>
      </c>
      <c r="J6">
        <f t="shared" si="3"/>
        <v>29.9147</v>
      </c>
    </row>
    <row r="7" spans="1:10" ht="15">
      <c r="A7" s="27" t="s">
        <v>21</v>
      </c>
      <c r="B7" s="14" t="s">
        <v>22</v>
      </c>
      <c r="C7" s="29">
        <v>121.89</v>
      </c>
      <c r="D7" s="33">
        <v>1935.54</v>
      </c>
      <c r="E7" s="30">
        <v>3088.83</v>
      </c>
      <c r="F7" s="31">
        <f t="shared" si="0"/>
        <v>0.03946154369130059</v>
      </c>
      <c r="G7" s="32">
        <f t="shared" si="1"/>
        <v>2434.1127245877433</v>
      </c>
      <c r="I7">
        <f t="shared" si="2"/>
        <v>3088.83</v>
      </c>
      <c r="J7">
        <f t="shared" si="3"/>
        <v>121.89</v>
      </c>
    </row>
    <row r="8" spans="1:10" ht="15">
      <c r="A8" s="27" t="s">
        <v>23</v>
      </c>
      <c r="B8" s="14" t="s">
        <v>22</v>
      </c>
      <c r="C8" s="47">
        <v>242.19</v>
      </c>
      <c r="D8" s="28">
        <v>1563.53</v>
      </c>
      <c r="E8" s="30">
        <v>4607.6</v>
      </c>
      <c r="F8" s="31">
        <f t="shared" si="0"/>
        <v>0.05256315652400381</v>
      </c>
      <c r="G8" s="32">
        <f t="shared" si="1"/>
        <v>1802.4732647921055</v>
      </c>
      <c r="I8">
        <f t="shared" si="2"/>
        <v>4607.6</v>
      </c>
      <c r="J8">
        <f t="shared" si="3"/>
        <v>242.19</v>
      </c>
    </row>
    <row r="9" spans="1:10" ht="15">
      <c r="A9" s="27" t="s">
        <v>24</v>
      </c>
      <c r="B9" s="14" t="s">
        <v>22</v>
      </c>
      <c r="C9" s="29">
        <v>727.19</v>
      </c>
      <c r="D9" s="28">
        <v>2617.46</v>
      </c>
      <c r="E9" s="30">
        <v>9685.05</v>
      </c>
      <c r="F9" s="31">
        <f t="shared" si="0"/>
        <v>0.07508376311944699</v>
      </c>
      <c r="G9" s="32">
        <f t="shared" si="1"/>
        <v>1231.845872467993</v>
      </c>
      <c r="I9">
        <f t="shared" si="2"/>
        <v>9685.05</v>
      </c>
      <c r="J9">
        <f t="shared" si="3"/>
        <v>727.19</v>
      </c>
    </row>
    <row r="10" spans="1:10" ht="15">
      <c r="A10" s="27" t="s">
        <v>25</v>
      </c>
      <c r="B10" s="14" t="s">
        <v>22</v>
      </c>
      <c r="C10" s="29">
        <v>5299.85</v>
      </c>
      <c r="D10" s="30">
        <v>33498.05</v>
      </c>
      <c r="E10" s="28">
        <v>30209.42</v>
      </c>
      <c r="F10" s="31">
        <f t="shared" si="0"/>
        <v>0.15821368706536648</v>
      </c>
      <c r="G10" s="32">
        <f t="shared" si="1"/>
        <v>532.0565676387068</v>
      </c>
      <c r="I10">
        <f t="shared" si="2"/>
        <v>33498.05</v>
      </c>
      <c r="J10">
        <f t="shared" si="3"/>
        <v>5299.85</v>
      </c>
    </row>
    <row r="11" spans="1:10" ht="15">
      <c r="A11" s="27" t="s">
        <v>26</v>
      </c>
      <c r="B11" s="14" t="s">
        <v>22</v>
      </c>
      <c r="C11" s="46">
        <v>7747.05</v>
      </c>
      <c r="D11" s="28">
        <v>11795.51</v>
      </c>
      <c r="E11" s="30">
        <v>38695.29</v>
      </c>
      <c r="F11" s="31">
        <f t="shared" si="0"/>
        <v>0.20020653676455197</v>
      </c>
      <c r="G11" s="32">
        <f t="shared" si="1"/>
        <v>399.4841907564815</v>
      </c>
      <c r="I11">
        <f t="shared" si="2"/>
        <v>38695.29</v>
      </c>
      <c r="J11">
        <f t="shared" si="3"/>
        <v>7747.05</v>
      </c>
    </row>
    <row r="12" spans="1:10" ht="15">
      <c r="A12" s="27" t="s">
        <v>27</v>
      </c>
      <c r="B12" s="14" t="s">
        <v>22</v>
      </c>
      <c r="C12" s="46">
        <v>11047.93</v>
      </c>
      <c r="D12" s="28">
        <v>11077.33</v>
      </c>
      <c r="E12" s="30">
        <v>47256.79</v>
      </c>
      <c r="F12" s="31">
        <f t="shared" si="0"/>
        <v>0.2337850285641492</v>
      </c>
      <c r="G12" s="32">
        <f t="shared" si="1"/>
        <v>327.7433872227648</v>
      </c>
      <c r="I12">
        <f t="shared" si="2"/>
        <v>47256.79</v>
      </c>
      <c r="J12">
        <f t="shared" si="3"/>
        <v>11047.93</v>
      </c>
    </row>
    <row r="13" spans="1:10" ht="27">
      <c r="A13" s="27" t="s">
        <v>28</v>
      </c>
      <c r="B13" s="14" t="s">
        <v>19</v>
      </c>
      <c r="C13" s="29">
        <v>118.3307</v>
      </c>
      <c r="D13" s="33">
        <v>50.4343</v>
      </c>
      <c r="E13" s="30">
        <v>28.6844</v>
      </c>
      <c r="F13" s="31">
        <f t="shared" si="0"/>
        <v>0.24240877473047992</v>
      </c>
      <c r="G13" s="32">
        <f t="shared" si="1"/>
        <v>312.5263209270544</v>
      </c>
      <c r="I13">
        <f t="shared" si="2"/>
        <v>118.3307</v>
      </c>
      <c r="J13">
        <f t="shared" si="3"/>
        <v>28.6844</v>
      </c>
    </row>
    <row r="14" spans="1:10" ht="27">
      <c r="A14" s="27" t="s">
        <v>29</v>
      </c>
      <c r="B14" s="14" t="s">
        <v>19</v>
      </c>
      <c r="C14" s="29">
        <v>138.1019</v>
      </c>
      <c r="D14" s="33">
        <v>68.5007</v>
      </c>
      <c r="E14" s="30">
        <v>52.094</v>
      </c>
      <c r="F14" s="31">
        <f t="shared" si="0"/>
        <v>0.377214216459006</v>
      </c>
      <c r="G14" s="32">
        <f t="shared" si="1"/>
        <v>165.10135524244635</v>
      </c>
      <c r="I14">
        <f t="shared" si="2"/>
        <v>138.1019</v>
      </c>
      <c r="J14">
        <f t="shared" si="3"/>
        <v>52.094</v>
      </c>
    </row>
    <row r="15" spans="1:10" ht="27">
      <c r="A15" s="27" t="s">
        <v>30</v>
      </c>
      <c r="B15" s="14" t="s">
        <v>19</v>
      </c>
      <c r="C15" s="29">
        <v>120.27590000000001</v>
      </c>
      <c r="D15" s="33">
        <v>53.4749</v>
      </c>
      <c r="E15" s="30">
        <v>29.6996</v>
      </c>
      <c r="F15" s="31">
        <f t="shared" si="0"/>
        <v>0.24692893588823694</v>
      </c>
      <c r="G15" s="32">
        <f t="shared" si="1"/>
        <v>304.97481447561586</v>
      </c>
      <c r="I15">
        <f t="shared" si="2"/>
        <v>120.27590000000001</v>
      </c>
      <c r="J15">
        <f t="shared" si="3"/>
        <v>29.6996</v>
      </c>
    </row>
    <row r="16" spans="1:10" ht="27">
      <c r="A16" s="27" t="s">
        <v>31</v>
      </c>
      <c r="B16" s="34" t="s">
        <v>19</v>
      </c>
      <c r="C16" s="35">
        <v>123.4747</v>
      </c>
      <c r="D16" s="36">
        <v>56.3245</v>
      </c>
      <c r="E16" s="37">
        <v>32.6018</v>
      </c>
      <c r="F16" s="38">
        <f t="shared" si="0"/>
        <v>0.26403627625740334</v>
      </c>
      <c r="G16" s="32">
        <f t="shared" si="1"/>
        <v>278.7358366715948</v>
      </c>
      <c r="I16">
        <f t="shared" si="2"/>
        <v>123.4747</v>
      </c>
      <c r="J16">
        <f t="shared" si="3"/>
        <v>32.6018</v>
      </c>
    </row>
    <row r="17" spans="1:7" ht="12.75">
      <c r="A17" s="39"/>
      <c r="B17" s="40"/>
      <c r="C17" s="12"/>
      <c r="D17" s="12"/>
      <c r="E17" s="12"/>
      <c r="F17" s="41"/>
      <c r="G17" s="42"/>
    </row>
    <row r="19" spans="1:2" ht="12.75">
      <c r="A19" s="1"/>
      <c r="B19" s="43"/>
    </row>
    <row r="20" spans="1:2" ht="13.5">
      <c r="A20" s="44"/>
      <c r="B20" s="43" t="s">
        <v>32</v>
      </c>
    </row>
    <row r="21" spans="1:2" ht="13.5">
      <c r="A21" s="45"/>
      <c r="B21" s="43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27" sqref="F27"/>
    </sheetView>
  </sheetViews>
  <sheetFormatPr defaultColWidth="10.28125" defaultRowHeight="12.75"/>
  <cols>
    <col min="1" max="1" width="23.00390625" style="0" customWidth="1"/>
    <col min="2" max="2" width="17.28125" style="14" customWidth="1"/>
    <col min="3" max="5" width="15.28125" style="1" customWidth="1"/>
    <col min="6" max="6" width="13.8515625" style="0" customWidth="1"/>
    <col min="7" max="7" width="11.57421875" style="15" customWidth="1"/>
    <col min="8" max="8" width="13.28125" style="15" customWidth="1"/>
    <col min="9" max="16384" width="11.57421875" style="0" customWidth="1"/>
  </cols>
  <sheetData>
    <row r="1" ht="12.75">
      <c r="C1" s="1" t="s">
        <v>36</v>
      </c>
    </row>
    <row r="3" spans="3:5" ht="12.75">
      <c r="C3" s="16" t="s">
        <v>5</v>
      </c>
      <c r="D3" s="16" t="s">
        <v>8</v>
      </c>
      <c r="E3" s="16" t="s">
        <v>10</v>
      </c>
    </row>
    <row r="4" spans="1:7" ht="24.75">
      <c r="A4" s="17" t="s">
        <v>14</v>
      </c>
      <c r="B4" s="18" t="s">
        <v>15</v>
      </c>
      <c r="C4" s="3"/>
      <c r="D4" s="3"/>
      <c r="E4" s="3"/>
      <c r="F4" s="18" t="s">
        <v>16</v>
      </c>
      <c r="G4" s="19" t="s">
        <v>17</v>
      </c>
    </row>
    <row r="5" spans="1:10" ht="27">
      <c r="A5" s="20" t="s">
        <v>18</v>
      </c>
      <c r="B5" s="21" t="s">
        <v>19</v>
      </c>
      <c r="C5" s="22">
        <v>48.0963</v>
      </c>
      <c r="D5" s="23">
        <v>49.0146</v>
      </c>
      <c r="E5" s="24">
        <v>29.8227</v>
      </c>
      <c r="F5" s="25">
        <f aca="true" t="shared" si="0" ref="F5:F16">J5/I5</f>
        <v>0.6084452387655923</v>
      </c>
      <c r="G5" s="26">
        <f aca="true" t="shared" si="1" ref="G5:G16">(I5-J5)/J5*100</f>
        <v>64.35332816948164</v>
      </c>
      <c r="I5">
        <f aca="true" t="shared" si="2" ref="I5:I16">MAX(C5:E5)</f>
        <v>49.0146</v>
      </c>
      <c r="J5">
        <f aca="true" t="shared" si="3" ref="J5:J16">MIN(C5:E5)</f>
        <v>29.8227</v>
      </c>
    </row>
    <row r="6" spans="1:10" ht="27">
      <c r="A6" s="27" t="s">
        <v>20</v>
      </c>
      <c r="B6" s="14" t="s">
        <v>19</v>
      </c>
      <c r="C6" s="28">
        <v>48.0247</v>
      </c>
      <c r="D6" s="29">
        <v>49.4384</v>
      </c>
      <c r="E6" s="30">
        <v>29.9288</v>
      </c>
      <c r="F6" s="31">
        <f t="shared" si="0"/>
        <v>0.605375578497686</v>
      </c>
      <c r="G6" s="32">
        <f t="shared" si="1"/>
        <v>65.18670979123789</v>
      </c>
      <c r="I6">
        <f t="shared" si="2"/>
        <v>49.4384</v>
      </c>
      <c r="J6">
        <f t="shared" si="3"/>
        <v>29.9288</v>
      </c>
    </row>
    <row r="7" spans="1:10" ht="15">
      <c r="A7" s="27" t="s">
        <v>21</v>
      </c>
      <c r="B7" s="14" t="s">
        <v>22</v>
      </c>
      <c r="C7" s="29">
        <v>92.78</v>
      </c>
      <c r="D7" s="33">
        <v>1979.12</v>
      </c>
      <c r="E7" s="30">
        <v>3447.67</v>
      </c>
      <c r="F7" s="31">
        <f t="shared" si="0"/>
        <v>0.02691092825009354</v>
      </c>
      <c r="G7" s="32">
        <f t="shared" si="1"/>
        <v>3615.962491916361</v>
      </c>
      <c r="I7">
        <f t="shared" si="2"/>
        <v>3447.67</v>
      </c>
      <c r="J7">
        <f t="shared" si="3"/>
        <v>92.78</v>
      </c>
    </row>
    <row r="8" spans="1:10" ht="15">
      <c r="A8" s="27" t="s">
        <v>23</v>
      </c>
      <c r="B8" s="14" t="s">
        <v>22</v>
      </c>
      <c r="C8" s="47">
        <v>372.97</v>
      </c>
      <c r="D8" s="28">
        <v>1658.56</v>
      </c>
      <c r="E8" s="30">
        <v>5331.27</v>
      </c>
      <c r="F8" s="31">
        <f t="shared" si="0"/>
        <v>0.06995894036505373</v>
      </c>
      <c r="G8" s="32">
        <f t="shared" si="1"/>
        <v>1329.4098721076762</v>
      </c>
      <c r="I8">
        <f t="shared" si="2"/>
        <v>5331.27</v>
      </c>
      <c r="J8">
        <f t="shared" si="3"/>
        <v>372.97</v>
      </c>
    </row>
    <row r="9" spans="1:10" ht="15">
      <c r="A9" s="27" t="s">
        <v>24</v>
      </c>
      <c r="B9" s="14" t="s">
        <v>22</v>
      </c>
      <c r="C9" s="29">
        <v>996.92</v>
      </c>
      <c r="D9" s="28">
        <v>2591</v>
      </c>
      <c r="E9" s="30">
        <v>11430.59</v>
      </c>
      <c r="F9" s="31">
        <f t="shared" si="0"/>
        <v>0.08721509563373368</v>
      </c>
      <c r="G9" s="32">
        <f t="shared" si="1"/>
        <v>1046.5904987361073</v>
      </c>
      <c r="I9">
        <f t="shared" si="2"/>
        <v>11430.59</v>
      </c>
      <c r="J9">
        <f t="shared" si="3"/>
        <v>996.92</v>
      </c>
    </row>
    <row r="10" spans="1:10" ht="15">
      <c r="A10" s="27" t="s">
        <v>25</v>
      </c>
      <c r="B10" s="14" t="s">
        <v>22</v>
      </c>
      <c r="C10" s="29">
        <v>7678.97</v>
      </c>
      <c r="D10" s="28">
        <v>28254.62</v>
      </c>
      <c r="E10" s="30">
        <v>29945.26</v>
      </c>
      <c r="F10" s="31">
        <f t="shared" si="0"/>
        <v>0.25643357245854603</v>
      </c>
      <c r="G10" s="32">
        <f t="shared" si="1"/>
        <v>289.96453951506516</v>
      </c>
      <c r="I10">
        <f t="shared" si="2"/>
        <v>29945.26</v>
      </c>
      <c r="J10">
        <f t="shared" si="3"/>
        <v>7678.97</v>
      </c>
    </row>
    <row r="11" spans="1:10" ht="15">
      <c r="A11" s="27" t="s">
        <v>26</v>
      </c>
      <c r="B11" s="14" t="s">
        <v>22</v>
      </c>
      <c r="C11" s="46">
        <v>7543.83</v>
      </c>
      <c r="D11" s="28">
        <v>13402.41</v>
      </c>
      <c r="E11" s="30">
        <v>43795.21</v>
      </c>
      <c r="F11" s="31">
        <f t="shared" si="0"/>
        <v>0.1722523992920687</v>
      </c>
      <c r="G11" s="32">
        <f t="shared" si="1"/>
        <v>480.5434374846729</v>
      </c>
      <c r="I11">
        <f t="shared" si="2"/>
        <v>43795.21</v>
      </c>
      <c r="J11">
        <f t="shared" si="3"/>
        <v>7543.83</v>
      </c>
    </row>
    <row r="12" spans="1:10" ht="15">
      <c r="A12" s="27" t="s">
        <v>27</v>
      </c>
      <c r="B12" s="14" t="s">
        <v>22</v>
      </c>
      <c r="C12" s="46">
        <v>9795.47</v>
      </c>
      <c r="D12" s="28">
        <v>10098.24</v>
      </c>
      <c r="E12" s="30">
        <v>46767.62</v>
      </c>
      <c r="F12" s="31">
        <f t="shared" si="0"/>
        <v>0.20944982874903617</v>
      </c>
      <c r="G12" s="32">
        <f t="shared" si="1"/>
        <v>377.44130705315825</v>
      </c>
      <c r="I12">
        <f t="shared" si="2"/>
        <v>46767.62</v>
      </c>
      <c r="J12">
        <f t="shared" si="3"/>
        <v>9795.47</v>
      </c>
    </row>
    <row r="13" spans="1:10" ht="27">
      <c r="A13" s="27" t="s">
        <v>28</v>
      </c>
      <c r="B13" s="14" t="s">
        <v>19</v>
      </c>
      <c r="C13" s="29">
        <v>117.5475</v>
      </c>
      <c r="D13" s="33">
        <v>49.8421</v>
      </c>
      <c r="E13" s="30">
        <v>29.0583</v>
      </c>
      <c r="F13" s="31">
        <f t="shared" si="0"/>
        <v>0.24720474701716327</v>
      </c>
      <c r="G13" s="32">
        <f t="shared" si="1"/>
        <v>304.5229762236607</v>
      </c>
      <c r="I13">
        <f t="shared" si="2"/>
        <v>117.5475</v>
      </c>
      <c r="J13">
        <f t="shared" si="3"/>
        <v>29.0583</v>
      </c>
    </row>
    <row r="14" spans="1:10" ht="27">
      <c r="A14" s="27" t="s">
        <v>29</v>
      </c>
      <c r="B14" s="14" t="s">
        <v>19</v>
      </c>
      <c r="C14" s="29">
        <v>136.5549</v>
      </c>
      <c r="D14" s="33">
        <v>68.0224</v>
      </c>
      <c r="E14" s="30">
        <v>51.0514</v>
      </c>
      <c r="F14" s="31">
        <f t="shared" si="0"/>
        <v>0.37385256772184666</v>
      </c>
      <c r="G14" s="32">
        <f t="shared" si="1"/>
        <v>167.48512283698392</v>
      </c>
      <c r="I14">
        <f t="shared" si="2"/>
        <v>136.5549</v>
      </c>
      <c r="J14">
        <f t="shared" si="3"/>
        <v>51.0514</v>
      </c>
    </row>
    <row r="15" spans="1:10" ht="27">
      <c r="A15" s="27" t="s">
        <v>30</v>
      </c>
      <c r="B15" s="14" t="s">
        <v>19</v>
      </c>
      <c r="C15" s="29">
        <v>121.3972</v>
      </c>
      <c r="D15" s="33">
        <v>50.1664</v>
      </c>
      <c r="E15" s="30">
        <v>30.0594</v>
      </c>
      <c r="F15" s="31">
        <f t="shared" si="0"/>
        <v>0.24761197128105097</v>
      </c>
      <c r="G15" s="32">
        <f t="shared" si="1"/>
        <v>303.8576950970412</v>
      </c>
      <c r="I15">
        <f t="shared" si="2"/>
        <v>121.3972</v>
      </c>
      <c r="J15">
        <f t="shared" si="3"/>
        <v>30.0594</v>
      </c>
    </row>
    <row r="16" spans="1:10" ht="27">
      <c r="A16" s="27" t="s">
        <v>31</v>
      </c>
      <c r="B16" s="34" t="s">
        <v>19</v>
      </c>
      <c r="C16" s="35">
        <v>122.5592</v>
      </c>
      <c r="D16" s="36">
        <v>54.3528</v>
      </c>
      <c r="E16" s="37">
        <v>32.8718</v>
      </c>
      <c r="F16" s="38">
        <f t="shared" si="0"/>
        <v>0.2682116071253729</v>
      </c>
      <c r="G16" s="32">
        <f t="shared" si="1"/>
        <v>272.83994183464245</v>
      </c>
      <c r="I16">
        <f t="shared" si="2"/>
        <v>122.5592</v>
      </c>
      <c r="J16">
        <f t="shared" si="3"/>
        <v>32.8718</v>
      </c>
    </row>
    <row r="17" spans="1:7" ht="12.75">
      <c r="A17" s="39"/>
      <c r="B17" s="40"/>
      <c r="C17" s="12"/>
      <c r="D17" s="12"/>
      <c r="E17" s="12"/>
      <c r="F17" s="41"/>
      <c r="G17" s="42"/>
    </row>
    <row r="19" spans="1:2" ht="12.75">
      <c r="A19" s="1"/>
      <c r="B19" s="43"/>
    </row>
    <row r="20" spans="1:2" ht="13.5">
      <c r="A20" s="44"/>
      <c r="B20" s="43" t="s">
        <v>32</v>
      </c>
    </row>
    <row r="21" spans="1:2" ht="13.5">
      <c r="A21" s="45"/>
      <c r="B21" s="43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Leoš Houser</cp:lastModifiedBy>
  <cp:lastPrinted>2017-04-24T14:24:58Z</cp:lastPrinted>
  <dcterms:created xsi:type="dcterms:W3CDTF">2009-04-16T09:32:48Z</dcterms:created>
  <dcterms:modified xsi:type="dcterms:W3CDTF">2017-05-17T16:28:08Z</dcterms:modified>
  <cp:category/>
  <cp:version/>
  <cp:contentType/>
  <cp:contentStatus/>
  <cp:revision>27</cp:revision>
</cp:coreProperties>
</file>